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2\2021\1er trim 2021\0 GENERACION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46" i="4" l="1"/>
  <c r="G26" i="4"/>
  <c r="F26" i="4"/>
  <c r="F46" i="4"/>
  <c r="B28" i="4"/>
  <c r="C28" i="4"/>
  <c r="G48" i="4" l="1"/>
  <c r="F48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<sst xmlns="http://schemas.openxmlformats.org/spreadsheetml/2006/main" count="59" uniqueCount="59">
  <si>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</si>
  <si>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</si>
  <si>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</si>
  <si>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</si>
  <si>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</si>
  <si>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</si>
  <si>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</si>
  <si>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</si>
  <si>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</si>
  <si>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</si>
  <si>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</si>
  <si>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</si>
  <si>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</si>
  <si>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</si>
  <si>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</si>
  <si>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</si>
  <si>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</si>
  <si>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</si>
  <si>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</si>
  <si>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</si>
  <si>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</si>
  <si>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</si>
  <si>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</si>
  <si>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</si>
  <si>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</si>
  <si>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</si>
  <si>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</si>
  <si>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</si>
  <si>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</si>
  <si>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</si>
  <si>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</si>
  <si>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</si>
  <si>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</si>
  <si>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</si>
  <si>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</si>
  <si>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</si>
  <si>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</si>
  <si>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</si>
  <si>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</si>
  <si>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</si>
  <si>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</si>
  <si>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</si>
  <si>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</si>
  <si>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</si>
  <si>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</si>
  <si>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</si>
  <si>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</si>
  <si>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</si>
  <si>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</si>
  <si>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</si>
  <si>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</si>
  <si>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</si>
  <si>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</si>
  <si>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</si>
  <si>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</si>
  <si>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</si>
  <si>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</si>
  <si>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</si>
  <si>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SILAO DE LA VICTORIA
ESTADO DE SITUACION FINANCIERA
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</si>
</sst>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zoomScaleNormal="100" zoomScaleSheetLayoutView="100" workbookViewId="0">
      <selection activeCell="B24" sqref="B24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39695651.68</v>
      </c>
      <c r="C5" s="12">
        <v>20432998.399999999</v>
      </c>
      <c r="D5" s="17"/>
      <c r="E5" s="11" t="s">
        <v>41</v>
      </c>
      <c r="F5" s="12">
        <v>41400853.759999998</v>
      </c>
      <c r="G5" s="5">
        <v>75814407.019999996</v>
      </c>
    </row>
    <row r="6" spans="1:7" x14ac:dyDescent="0.2">
      <c r="A6" s="30" t="s">
        <v>28</v>
      </c>
      <c r="B6" s="12">
        <v>58635048.140000001</v>
      </c>
      <c r="C6" s="12">
        <v>2778845.61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3145884.97</v>
      </c>
      <c r="C7" s="12">
        <v>15734990.02</v>
      </c>
      <c r="D7" s="17"/>
      <c r="E7" s="11" t="s">
        <v>11</v>
      </c>
      <c r="F7" s="12">
        <v>34808000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32000000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482797.83</v>
      </c>
      <c r="C11" s="12">
        <v>472797.83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1837993.75</v>
      </c>
      <c r="G12" s="5">
        <v>0</v>
      </c>
    </row>
    <row r="13" spans="1:7" x14ac:dyDescent="0.2">
      <c r="A13" s="37" t="s">
        <v>5</v>
      </c>
      <c r="B13" s="10">
        <f>SUM(B5:B11)</f>
        <v>101959382.61999999</v>
      </c>
      <c r="C13" s="10">
        <f>SUM(C5:C11)</f>
        <v>39419631.859999999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78046847.50999999</v>
      </c>
      <c r="G14" s="5">
        <f>SUM(G5:G12)</f>
        <v>107814407.02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816326619.59000003</v>
      </c>
      <c r="C18" s="12">
        <v>816326619.59000003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115305178.53</v>
      </c>
      <c r="C19" s="12">
        <v>115305178.53</v>
      </c>
      <c r="D19" s="17"/>
      <c r="E19" s="11" t="s">
        <v>16</v>
      </c>
      <c r="F19" s="12">
        <v>6864160</v>
      </c>
      <c r="G19" s="5">
        <v>10608160</v>
      </c>
    </row>
    <row r="20" spans="1:7" x14ac:dyDescent="0.2">
      <c r="A20" s="30" t="s">
        <v>37</v>
      </c>
      <c r="B20" s="12">
        <v>7035968.1799999997</v>
      </c>
      <c r="C20" s="12">
        <v>7035968.1799999997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-45918437.039999999</v>
      </c>
      <c r="C21" s="12">
        <v>-45918437.039999999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1449989.26</v>
      </c>
      <c r="C22" s="12">
        <v>1449989.26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6864160</v>
      </c>
      <c r="G24" s="5">
        <f>SUM(G17:G22)</f>
        <v>10608160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894199318.51999998</v>
      </c>
      <c r="C26" s="10">
        <f>SUM(C16:C24)</f>
        <v>894199318.51999998</v>
      </c>
      <c r="D26" s="17"/>
      <c r="E26" s="39" t="s">
        <v>57</v>
      </c>
      <c r="F26" s="10">
        <f>SUM(F24+F14)</f>
        <v>84911007.50999999</v>
      </c>
      <c r="G26" s="6">
        <f>SUM(G14+G24)</f>
        <v>118422567.02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996158701.13999999</v>
      </c>
      <c r="C28" s="10">
        <f>C13+C26</f>
        <v>933618950.38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787622658.74000001</v>
      </c>
      <c r="G30" s="6">
        <f>SUM(G31:G33)</f>
        <v>787622658.74000001</v>
      </c>
    </row>
    <row r="31" spans="1:7" x14ac:dyDescent="0.2">
      <c r="A31" s="31"/>
      <c r="B31" s="15"/>
      <c r="C31" s="15"/>
      <c r="D31" s="17"/>
      <c r="E31" s="11" t="s">
        <v>2</v>
      </c>
      <c r="F31" s="12">
        <v>786004034.75</v>
      </c>
      <c r="G31" s="5">
        <v>786004034.75</v>
      </c>
    </row>
    <row r="32" spans="1:7" x14ac:dyDescent="0.2">
      <c r="A32" s="31"/>
      <c r="B32" s="15"/>
      <c r="C32" s="15"/>
      <c r="D32" s="17"/>
      <c r="E32" s="11" t="s">
        <v>18</v>
      </c>
      <c r="F32" s="12">
        <v>1618623.99</v>
      </c>
      <c r="G32" s="5">
        <v>1618623.99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123625034.89</v>
      </c>
      <c r="G35" s="6">
        <f>SUM(G36:G40)</f>
        <v>27573724.620000001</v>
      </c>
    </row>
    <row r="36" spans="1:7" x14ac:dyDescent="0.2">
      <c r="A36" s="31"/>
      <c r="B36" s="15"/>
      <c r="C36" s="15"/>
      <c r="D36" s="17"/>
      <c r="E36" s="11" t="s">
        <v>52</v>
      </c>
      <c r="F36" s="12">
        <v>100663545.22</v>
      </c>
      <c r="G36" s="5">
        <v>21393024.59</v>
      </c>
    </row>
    <row r="37" spans="1:7" x14ac:dyDescent="0.2">
      <c r="A37" s="31"/>
      <c r="B37" s="15"/>
      <c r="C37" s="15"/>
      <c r="D37" s="17"/>
      <c r="E37" s="11" t="s">
        <v>19</v>
      </c>
      <c r="F37" s="12">
        <v>22961489.670000002</v>
      </c>
      <c r="G37" s="5">
        <v>6180700.0300000003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911247693.63</v>
      </c>
      <c r="G46" s="5">
        <f>SUM(G42+G35+G30)</f>
        <v>815196383.36000001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996158701.13999999</v>
      </c>
      <c r="G48" s="20">
        <f>G46+G26</f>
        <v>933618950.38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2018-03-04T05:00:29Z</cp:lastPrinted>
  <dcterms:created xsi:type="dcterms:W3CDTF">2012-12-11T20:26:08Z</dcterms:created>
  <dcterms:modified xsi:type="dcterms:W3CDTF">2021-04-28T14:19:39Z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